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riaditelka\Documents\"/>
    </mc:Choice>
  </mc:AlternateContent>
  <xr:revisionPtr revIDLastSave="0" documentId="8_{F92F901E-3417-4E30-B0AC-76E6C3B91C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hlad" sheetId="5" r:id="rId1"/>
    <sheet name="Hárok1" sheetId="6" r:id="rId2"/>
  </sheets>
  <definedNames>
    <definedName name="_xlnm._FilterDatabase" hidden="1">#REF!</definedName>
    <definedName name="fakt1R">#REF!</definedName>
    <definedName name="_xlnm.Print_Titles" localSheetId="0">Prehlad!$8:$10</definedName>
    <definedName name="_xlnm.Print_Area" localSheetId="0">Prehlad!$A:$H</definedName>
  </definedNames>
  <calcPr calcId="181029"/>
</workbook>
</file>

<file path=xl/calcChain.xml><?xml version="1.0" encoding="utf-8"?>
<calcChain xmlns="http://schemas.openxmlformats.org/spreadsheetml/2006/main">
  <c r="H41" i="5" l="1"/>
  <c r="H40" i="5"/>
  <c r="H39" i="5"/>
  <c r="H38" i="5"/>
  <c r="H37" i="5"/>
  <c r="H36" i="5"/>
  <c r="H35" i="5"/>
  <c r="H34" i="5"/>
  <c r="H33" i="5"/>
  <c r="H32" i="5"/>
  <c r="H25" i="5"/>
  <c r="H24" i="5"/>
  <c r="H23" i="5"/>
  <c r="H22" i="5"/>
  <c r="H21" i="5"/>
  <c r="H20" i="5"/>
  <c r="H16" i="5"/>
  <c r="H15" i="5"/>
  <c r="H14" i="5"/>
  <c r="H17" i="5" l="1"/>
  <c r="H42" i="5"/>
  <c r="E42" i="5" s="1"/>
  <c r="H26" i="5"/>
  <c r="H44" i="5"/>
  <c r="E17" i="5"/>
  <c r="H28" i="5" l="1"/>
  <c r="E26" i="5"/>
  <c r="H46" i="5"/>
  <c r="E28" i="5"/>
  <c r="E44" i="5"/>
  <c r="E46" i="5" l="1"/>
</calcChain>
</file>

<file path=xl/sharedStrings.xml><?xml version="1.0" encoding="utf-8"?>
<sst xmlns="http://schemas.openxmlformats.org/spreadsheetml/2006/main" count="107" uniqueCount="77">
  <si>
    <t xml:space="preserve">Dodávateľ: 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</si>
  <si>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</si>
  <si>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</si>
  <si>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</si>
  <si>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</si>
  <si>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</si>
  <si>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</si>
  <si>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</si>
  <si>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Spolu</t>
  </si>
  <si>
    <t>číslo</t>
  </si>
  <si>
    <t>cen.</t>
  </si>
  <si>
    <t>výkaz-výmer</t>
  </si>
  <si>
    <t>výmera</t>
  </si>
  <si>
    <t>jednotka</t>
  </si>
  <si>
    <t>cena</t>
  </si>
  <si>
    <t xml:space="preserve">Odberateľ: Zariadenie pre seniorov, Špitálska 16, Komárno </t>
  </si>
  <si>
    <t>Stavba : Vytváranie bezbariérového prostredia výmenou podlahovej krytiny v Zps Komárno</t>
  </si>
  <si>
    <t>Objekt : Jedáleň</t>
  </si>
  <si>
    <t>ODIS oceňovanie stavieb</t>
  </si>
  <si>
    <t>PRÁCE A DODÁVKY HSV</t>
  </si>
  <si>
    <t>6 - ÚPRAVY POVRCHOV, PODLAHY, VÝPLNE</t>
  </si>
  <si>
    <t>011</t>
  </si>
  <si>
    <t>631319102</t>
  </si>
  <si>
    <t>Vysávanie a penetrácia podkladu</t>
  </si>
  <si>
    <t>m2</t>
  </si>
  <si>
    <t>632477005</t>
  </si>
  <si>
    <t>Nivelačná stierka podlahová</t>
  </si>
  <si>
    <t>632481212</t>
  </si>
  <si>
    <t>Prebrúsenie samonivelizačnej stierky</t>
  </si>
  <si>
    <t xml:space="preserve">6 - ÚPRAVY POVRCHOV, PODLAHY, VÝPLNE  spolu: </t>
  </si>
  <si>
    <t>9 - OSTATNÉ KONŠTRUKCIE A PRÁCE</t>
  </si>
  <si>
    <t>013</t>
  </si>
  <si>
    <t>979081111</t>
  </si>
  <si>
    <t>Odvoz sute a vybúraných hmôt na skládku do 1 km</t>
  </si>
  <si>
    <t>t</t>
  </si>
  <si>
    <t>979081121</t>
  </si>
  <si>
    <t>Odvoz sute a vybúraných hmôt na skládku každý ďalší 1 km</t>
  </si>
  <si>
    <t>979082111</t>
  </si>
  <si>
    <t>Vnútrostavenisková doprava sute a vybúraných hmôt do 10 m</t>
  </si>
  <si>
    <t>979082121</t>
  </si>
  <si>
    <t>Vnútrost. doprava sute a vybúraných hmôt každých ďalších 5 m</t>
  </si>
  <si>
    <t>979131409</t>
  </si>
  <si>
    <t>Poplatok za ulož.a znešk.staveb.sute na vymedzených skládkach "O"-ostatný odpad</t>
  </si>
  <si>
    <t>014</t>
  </si>
  <si>
    <t>998991111</t>
  </si>
  <si>
    <t>Presun hmôt pre opravy v objektoch výšky do 25 m</t>
  </si>
  <si>
    <t xml:space="preserve">9 - OSTATNÉ KONŠTRUKCIE A PRÁCE  spolu: </t>
  </si>
  <si>
    <t xml:space="preserve">PRÁCE A DODÁVKY HSV  spolu: </t>
  </si>
  <si>
    <t>PRÁCE A DODÁVKY PSV</t>
  </si>
  <si>
    <t>776 - Podlahy povlakové</t>
  </si>
  <si>
    <t>775</t>
  </si>
  <si>
    <t>776200830</t>
  </si>
  <si>
    <t>Odstránenie hrán zo schod. stupňov</t>
  </si>
  <si>
    <t>m</t>
  </si>
  <si>
    <t>776401800</t>
  </si>
  <si>
    <t>Demontáž soklíkov alebo líšt gumených alebo plastových</t>
  </si>
  <si>
    <t>776411000</t>
  </si>
  <si>
    <t>Lepenie podlahových soklíkov alebo líšt PVC</t>
  </si>
  <si>
    <t>MAT</t>
  </si>
  <si>
    <t>284129400</t>
  </si>
  <si>
    <t>Soklová lišta PVC</t>
  </si>
  <si>
    <t>776511820</t>
  </si>
  <si>
    <t>Odstránenie povlakových podláh lepených s podložkou</t>
  </si>
  <si>
    <t>776521200</t>
  </si>
  <si>
    <t>Lepenie povlakových podláh z PVC</t>
  </si>
  <si>
    <t>284102420</t>
  </si>
  <si>
    <t>Podlahovina PVC, hrúbky do 2 mm</t>
  </si>
  <si>
    <t>776990111</t>
  </si>
  <si>
    <t>Tmelenie podkladu, úpravy prasklín a nerovností pred nivelizáciou</t>
  </si>
  <si>
    <t>776996110</t>
  </si>
  <si>
    <t>Pastovanie a vyleštenie povlakových podláh</t>
  </si>
  <si>
    <t>998776101</t>
  </si>
  <si>
    <t>Presun hmôt pre podlahy povlakové v objektoch výšky do 6 m</t>
  </si>
  <si>
    <t xml:space="preserve">776 - Podlahy povlakové  spolu: </t>
  </si>
  <si>
    <t xml:space="preserve">PRÁCE A DODÁVKY PSV  spolu: </t>
  </si>
  <si>
    <t>Zadanie</t>
  </si>
  <si>
    <t>Za rozpočet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</si>
</sst>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&quot;Sk&quot;_-;\-* #,##0\ &quot;Sk&quot;_-;_-* &quot;-&quot;\ &quot;Sk&quot;_-;_-@_-"/>
    <numFmt numFmtId="165" formatCode="#,##0.000"/>
    <numFmt numFmtId="166" formatCode="#,##0&quot; Sk&quot;;[Red]&quot;-&quot;#,##0&quot; Sk&quot;"/>
  </numFmts>
  <fonts count="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10"/>
      <name val="Arial CE"/>
      <charset val="238"/>
    </font>
    <font>
      <sz val="11"/>
      <color theme="1"/>
      <name val="Calibri"/>
      <scheme val="minor"/>
    </font>
    <font>
      <b/>
      <sz val="7"/>
      <name val="Letter Gothic CE"/>
      <charset val="238"/>
    </font>
    <font>
      <b/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511703848384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0" fontId="6" fillId="0" borderId="4" applyFont="0" applyFill="0" applyBorder="0">
      <alignment vertical="center"/>
    </xf>
    <xf numFmtId="164" fontId="4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166" fontId="6" fillId="0" borderId="4"/>
    <xf numFmtId="0" fontId="5" fillId="2" borderId="0" applyNumberFormat="0" applyBorder="0" applyAlignment="0" applyProtection="0">
      <alignment vertical="center"/>
    </xf>
    <xf numFmtId="0" fontId="6" fillId="0" borderId="4" applyFont="0" applyFill="0"/>
    <xf numFmtId="0" fontId="6" fillId="0" borderId="4">
      <alignment vertical="center"/>
    </xf>
    <xf numFmtId="0" fontId="4" fillId="0" borderId="0"/>
    <xf numFmtId="0" fontId="4" fillId="0" borderId="0"/>
    <xf numFmtId="0" fontId="6" fillId="0" borderId="1" applyBorder="0">
      <alignment vertical="center"/>
    </xf>
    <xf numFmtId="0" fontId="6" fillId="0" borderId="1">
      <alignment vertical="center"/>
    </xf>
  </cellStyleXfs>
  <cellXfs count="23">
    <xf numFmtId="0" fontId="0" fillId="0" borderId="0" xfId="0"/>
    <xf numFmtId="49" fontId="1" fillId="0" borderId="0" xfId="0" applyNumberFormat="1" applyFont="1" applyAlignment="1" applyProtection="1">
      <alignment horizontal="right" vertical="top" wrapText="1"/>
    </xf>
    <xf numFmtId="4" fontId="7" fillId="0" borderId="0" xfId="0" applyNumberFormat="1" applyFont="1" applyAlignment="1" applyProtection="1">
      <alignment vertical="top"/>
    </xf>
    <xf numFmtId="165" fontId="7" fillId="0" borderId="0" xfId="0" applyNumberFormat="1" applyFont="1" applyAlignment="1" applyProtection="1">
      <alignment vertical="top"/>
    </xf>
    <xf numFmtId="49" fontId="7" fillId="0" borderId="0" xfId="0" applyNumberFormat="1" applyFont="1" applyAlignment="1" applyProtection="1">
      <alignment horizontal="left" vertical="top" wrapText="1"/>
    </xf>
    <xf numFmtId="49" fontId="7" fillId="0" borderId="0" xfId="0" applyNumberFormat="1" applyFont="1" applyAlignment="1" applyProtection="1">
      <alignment vertical="top"/>
    </xf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</cellXfs>
  <cellStyles count="12">
    <cellStyle name="1 000 Sk" xfId="7" xr:uid="{00000000-0005-0000-0000-000000000000}"/>
    <cellStyle name="1 000,-  Sk" xfId="1" xr:uid="{00000000-0005-0000-0000-000001000000}"/>
    <cellStyle name="1 000,- Kč" xfId="4" xr:uid="{00000000-0005-0000-0000-000002000000}"/>
    <cellStyle name="1 000,- Sk" xfId="6" xr:uid="{00000000-0005-0000-0000-000003000000}"/>
    <cellStyle name="1000 Sk_fakturuj99" xfId="2" xr:uid="{00000000-0005-0000-0000-000004000000}"/>
    <cellStyle name="20 % – Zvýraznění3" xfId="3" xr:uid="{00000000-0005-0000-0000-000005000000}"/>
    <cellStyle name="40 % – Zvýraznění5" xfId="5" xr:uid="{00000000-0005-0000-0000-000006000000}"/>
    <cellStyle name="data" xfId="8" xr:uid="{00000000-0005-0000-0000-000007000000}"/>
    <cellStyle name="Normálna" xfId="0" builtinId="0"/>
    <cellStyle name="normálne_fakturuj99" xfId="9" xr:uid="{00000000-0005-0000-0000-000008000000}"/>
    <cellStyle name="TEXT" xfId="10" xr:uid="{00000000-0005-0000-0000-00000A000000}"/>
    <cellStyle name="TEXT1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14" sqref="D14"/>
    </sheetView>
  </sheetViews>
  <sheetFormatPr defaultColWidth="9.140625" defaultRowHeight="12.75"/>
  <cols>
    <col min="1" max="1" width="6.7109375" style="13" customWidth="1"/>
    <col min="2" max="2" width="6.5703125" style="14" customWidth="1"/>
    <col min="3" max="3" width="16.7109375" style="15" customWidth="1"/>
    <col min="4" max="4" width="52.42578125" style="16" customWidth="1"/>
    <col min="5" max="5" width="12.85546875" style="17" customWidth="1"/>
    <col min="6" max="6" width="5.28515625" style="18" customWidth="1"/>
    <col min="7" max="7" width="8.7109375" style="19" customWidth="1"/>
    <col min="8" max="8" width="9.7109375" style="19" customWidth="1"/>
    <col min="9" max="16384" width="9.140625" style="6"/>
  </cols>
  <sheetData>
    <row r="1" spans="1:8">
      <c r="A1" s="9" t="s">
        <v>15</v>
      </c>
      <c r="B1" s="6"/>
      <c r="C1" s="6"/>
      <c r="D1" s="6"/>
      <c r="E1" s="9"/>
      <c r="F1" s="6"/>
      <c r="G1" s="7"/>
      <c r="H1" s="7"/>
    </row>
    <row r="2" spans="1:8">
      <c r="A2" s="9"/>
      <c r="B2" s="6"/>
      <c r="C2" s="6"/>
      <c r="D2" s="6"/>
      <c r="E2" s="9"/>
      <c r="F2" s="6"/>
      <c r="G2" s="7"/>
      <c r="H2" s="7"/>
    </row>
    <row r="3" spans="1:8">
      <c r="A3" s="9" t="s">
        <v>0</v>
      </c>
      <c r="B3" s="6"/>
      <c r="C3" s="6"/>
      <c r="D3" s="6"/>
      <c r="E3" s="9"/>
      <c r="F3" s="6"/>
      <c r="G3" s="7"/>
      <c r="H3" s="7"/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9" t="s">
        <v>16</v>
      </c>
      <c r="B5" s="6"/>
      <c r="C5" s="6"/>
      <c r="D5" s="6"/>
      <c r="E5" s="6"/>
      <c r="F5" s="6"/>
      <c r="G5" s="6"/>
      <c r="H5" s="6"/>
    </row>
    <row r="6" spans="1:8">
      <c r="A6" s="9" t="s">
        <v>17</v>
      </c>
      <c r="B6" s="6"/>
      <c r="C6" s="6"/>
      <c r="D6" s="6"/>
      <c r="E6" s="6"/>
      <c r="F6" s="6"/>
      <c r="G6" s="6"/>
      <c r="H6" s="6"/>
    </row>
    <row r="7" spans="1:8">
      <c r="A7" s="9"/>
      <c r="B7" s="6"/>
      <c r="C7" s="6"/>
      <c r="D7" s="6"/>
      <c r="E7" s="6"/>
      <c r="F7" s="6"/>
      <c r="G7" s="6"/>
      <c r="H7" s="6"/>
    </row>
    <row r="8" spans="1:8" ht="13.5">
      <c r="A8" s="6" t="s">
        <v>18</v>
      </c>
      <c r="B8" s="20"/>
      <c r="C8" s="21"/>
      <c r="D8" s="10" t="s">
        <v>75</v>
      </c>
      <c r="E8" s="8"/>
      <c r="F8" s="6"/>
      <c r="G8" s="7"/>
      <c r="H8" s="7"/>
    </row>
    <row r="9" spans="1:8">
      <c r="A9" s="11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</row>
    <row r="10" spans="1:8">
      <c r="A10" s="12" t="s">
        <v>9</v>
      </c>
      <c r="B10" s="12" t="s">
        <v>10</v>
      </c>
      <c r="C10" s="22"/>
      <c r="D10" s="12" t="s">
        <v>11</v>
      </c>
      <c r="E10" s="12" t="s">
        <v>12</v>
      </c>
      <c r="F10" s="12" t="s">
        <v>13</v>
      </c>
      <c r="G10" s="12" t="s">
        <v>14</v>
      </c>
      <c r="H10" s="12"/>
    </row>
    <row r="12" spans="1:8">
      <c r="B12" s="5" t="s">
        <v>19</v>
      </c>
    </row>
    <row r="13" spans="1:8">
      <c r="B13" s="15" t="s">
        <v>20</v>
      </c>
    </row>
    <row r="14" spans="1:8">
      <c r="A14" s="13">
        <v>1</v>
      </c>
      <c r="B14" s="14" t="s">
        <v>21</v>
      </c>
      <c r="C14" s="15" t="s">
        <v>22</v>
      </c>
      <c r="D14" s="16" t="s">
        <v>23</v>
      </c>
      <c r="E14" s="17">
        <v>141.935</v>
      </c>
      <c r="F14" s="18" t="s">
        <v>24</v>
      </c>
      <c r="H14" s="19">
        <f>ROUND(E14*G14,2)</f>
        <v>0</v>
      </c>
    </row>
    <row r="15" spans="1:8">
      <c r="A15" s="13">
        <v>2</v>
      </c>
      <c r="B15" s="14" t="s">
        <v>21</v>
      </c>
      <c r="C15" s="15" t="s">
        <v>25</v>
      </c>
      <c r="D15" s="16" t="s">
        <v>26</v>
      </c>
      <c r="E15" s="17">
        <v>141.935</v>
      </c>
      <c r="F15" s="18" t="s">
        <v>24</v>
      </c>
      <c r="H15" s="19">
        <f>ROUND(E15*G15,2)</f>
        <v>0</v>
      </c>
    </row>
    <row r="16" spans="1:8">
      <c r="A16" s="13">
        <v>3</v>
      </c>
      <c r="B16" s="14" t="s">
        <v>21</v>
      </c>
      <c r="C16" s="15" t="s">
        <v>27</v>
      </c>
      <c r="D16" s="16" t="s">
        <v>28</v>
      </c>
      <c r="E16" s="17">
        <v>141.935</v>
      </c>
      <c r="F16" s="18" t="s">
        <v>24</v>
      </c>
      <c r="H16" s="19">
        <f>ROUND(E16*G16,2)</f>
        <v>0</v>
      </c>
    </row>
    <row r="17" spans="1:8">
      <c r="D17" s="1" t="s">
        <v>29</v>
      </c>
      <c r="E17" s="2">
        <f>H17</f>
        <v>0</v>
      </c>
      <c r="H17" s="2">
        <f>SUM(H12:H16)</f>
        <v>0</v>
      </c>
    </row>
    <row r="19" spans="1:8">
      <c r="B19" s="15" t="s">
        <v>30</v>
      </c>
    </row>
    <row r="20" spans="1:8">
      <c r="A20" s="13">
        <v>4</v>
      </c>
      <c r="B20" s="14" t="s">
        <v>31</v>
      </c>
      <c r="C20" s="15" t="s">
        <v>32</v>
      </c>
      <c r="D20" s="16" t="s">
        <v>33</v>
      </c>
      <c r="E20" s="17">
        <v>0.47499999999999998</v>
      </c>
      <c r="F20" s="18" t="s">
        <v>34</v>
      </c>
      <c r="H20" s="19">
        <f t="shared" ref="H20:H25" si="0">ROUND(E20*G20,2)</f>
        <v>0</v>
      </c>
    </row>
    <row r="21" spans="1:8">
      <c r="A21" s="13">
        <v>5</v>
      </c>
      <c r="B21" s="14" t="s">
        <v>31</v>
      </c>
      <c r="C21" s="15" t="s">
        <v>35</v>
      </c>
      <c r="D21" s="16" t="s">
        <v>36</v>
      </c>
      <c r="E21" s="17">
        <v>7.9729999999999999</v>
      </c>
      <c r="F21" s="18" t="s">
        <v>34</v>
      </c>
      <c r="H21" s="19">
        <f t="shared" si="0"/>
        <v>0</v>
      </c>
    </row>
    <row r="22" spans="1:8">
      <c r="A22" s="13">
        <v>6</v>
      </c>
      <c r="B22" s="14" t="s">
        <v>31</v>
      </c>
      <c r="C22" s="15" t="s">
        <v>37</v>
      </c>
      <c r="D22" s="16" t="s">
        <v>38</v>
      </c>
      <c r="E22" s="17">
        <v>0.47499999999999998</v>
      </c>
      <c r="F22" s="18" t="s">
        <v>34</v>
      </c>
      <c r="H22" s="19">
        <f t="shared" si="0"/>
        <v>0</v>
      </c>
    </row>
    <row r="23" spans="1:8">
      <c r="A23" s="13">
        <v>7</v>
      </c>
      <c r="B23" s="14" t="s">
        <v>31</v>
      </c>
      <c r="C23" s="15" t="s">
        <v>39</v>
      </c>
      <c r="D23" s="16" t="s">
        <v>40</v>
      </c>
      <c r="E23" s="17">
        <v>1.425</v>
      </c>
      <c r="F23" s="18" t="s">
        <v>34</v>
      </c>
      <c r="H23" s="19">
        <f t="shared" si="0"/>
        <v>0</v>
      </c>
    </row>
    <row r="24" spans="1:8" ht="25.5">
      <c r="A24" s="13">
        <v>8</v>
      </c>
      <c r="B24" s="14" t="s">
        <v>31</v>
      </c>
      <c r="C24" s="15" t="s">
        <v>41</v>
      </c>
      <c r="D24" s="16" t="s">
        <v>42</v>
      </c>
      <c r="E24" s="17">
        <v>0.47499999999999998</v>
      </c>
      <c r="F24" s="18" t="s">
        <v>34</v>
      </c>
      <c r="H24" s="19">
        <f t="shared" si="0"/>
        <v>0</v>
      </c>
    </row>
    <row r="25" spans="1:8">
      <c r="A25" s="13">
        <v>9</v>
      </c>
      <c r="B25" s="14" t="s">
        <v>43</v>
      </c>
      <c r="C25" s="15" t="s">
        <v>44</v>
      </c>
      <c r="D25" s="16" t="s">
        <v>45</v>
      </c>
      <c r="E25" s="17">
        <v>1.595</v>
      </c>
      <c r="F25" s="18" t="s">
        <v>34</v>
      </c>
      <c r="H25" s="19">
        <f t="shared" si="0"/>
        <v>0</v>
      </c>
    </row>
    <row r="26" spans="1:8">
      <c r="D26" s="1" t="s">
        <v>46</v>
      </c>
      <c r="E26" s="2">
        <f>H26</f>
        <v>0</v>
      </c>
      <c r="H26" s="2">
        <f>SUM(H19:H25)</f>
        <v>0</v>
      </c>
    </row>
    <row r="28" spans="1:8">
      <c r="D28" s="1" t="s">
        <v>47</v>
      </c>
      <c r="E28" s="3">
        <f>H28</f>
        <v>0</v>
      </c>
      <c r="H28" s="2">
        <f>+H17+H26</f>
        <v>0</v>
      </c>
    </row>
    <row r="30" spans="1:8">
      <c r="B30" s="5" t="s">
        <v>48</v>
      </c>
    </row>
    <row r="31" spans="1:8">
      <c r="B31" s="15" t="s">
        <v>49</v>
      </c>
    </row>
    <row r="32" spans="1:8">
      <c r="A32" s="13">
        <v>10</v>
      </c>
      <c r="B32" s="14" t="s">
        <v>50</v>
      </c>
      <c r="C32" s="15" t="s">
        <v>51</v>
      </c>
      <c r="D32" s="16" t="s">
        <v>52</v>
      </c>
      <c r="E32" s="17">
        <v>2.5</v>
      </c>
      <c r="F32" s="18" t="s">
        <v>53</v>
      </c>
      <c r="H32" s="19">
        <f t="shared" ref="H32:H41" si="1">ROUND(E32*G32,2)</f>
        <v>0</v>
      </c>
    </row>
    <row r="33" spans="1:8">
      <c r="A33" s="13">
        <v>11</v>
      </c>
      <c r="B33" s="14" t="s">
        <v>50</v>
      </c>
      <c r="C33" s="15" t="s">
        <v>54</v>
      </c>
      <c r="D33" s="16" t="s">
        <v>55</v>
      </c>
      <c r="E33" s="17">
        <v>47.9</v>
      </c>
      <c r="F33" s="18" t="s">
        <v>53</v>
      </c>
      <c r="H33" s="19">
        <f t="shared" si="1"/>
        <v>0</v>
      </c>
    </row>
    <row r="34" spans="1:8">
      <c r="A34" s="13">
        <v>12</v>
      </c>
      <c r="B34" s="14" t="s">
        <v>50</v>
      </c>
      <c r="C34" s="15" t="s">
        <v>56</v>
      </c>
      <c r="D34" s="16" t="s">
        <v>57</v>
      </c>
      <c r="E34" s="17">
        <v>47.9</v>
      </c>
      <c r="F34" s="18" t="s">
        <v>53</v>
      </c>
      <c r="H34" s="19">
        <f t="shared" si="1"/>
        <v>0</v>
      </c>
    </row>
    <row r="35" spans="1:8">
      <c r="A35" s="13">
        <v>13</v>
      </c>
      <c r="B35" s="14" t="s">
        <v>58</v>
      </c>
      <c r="C35" s="15" t="s">
        <v>59</v>
      </c>
      <c r="D35" s="16" t="s">
        <v>60</v>
      </c>
      <c r="E35" s="17">
        <v>50.295000000000002</v>
      </c>
      <c r="F35" s="18" t="s">
        <v>53</v>
      </c>
      <c r="H35" s="19">
        <f t="shared" si="1"/>
        <v>0</v>
      </c>
    </row>
    <row r="36" spans="1:8">
      <c r="A36" s="13">
        <v>14</v>
      </c>
      <c r="B36" s="14" t="s">
        <v>50</v>
      </c>
      <c r="C36" s="15" t="s">
        <v>61</v>
      </c>
      <c r="D36" s="16" t="s">
        <v>62</v>
      </c>
      <c r="E36" s="17">
        <v>141.935</v>
      </c>
      <c r="F36" s="18" t="s">
        <v>24</v>
      </c>
      <c r="H36" s="19">
        <f t="shared" si="1"/>
        <v>0</v>
      </c>
    </row>
    <row r="37" spans="1:8">
      <c r="A37" s="13">
        <v>15</v>
      </c>
      <c r="B37" s="14" t="s">
        <v>50</v>
      </c>
      <c r="C37" s="15" t="s">
        <v>63</v>
      </c>
      <c r="D37" s="16" t="s">
        <v>64</v>
      </c>
      <c r="E37" s="17">
        <v>141.935</v>
      </c>
      <c r="F37" s="18" t="s">
        <v>24</v>
      </c>
      <c r="H37" s="19">
        <f t="shared" si="1"/>
        <v>0</v>
      </c>
    </row>
    <row r="38" spans="1:8">
      <c r="A38" s="13">
        <v>16</v>
      </c>
      <c r="B38" s="14" t="s">
        <v>58</v>
      </c>
      <c r="C38" s="15" t="s">
        <v>65</v>
      </c>
      <c r="D38" s="16" t="s">
        <v>66</v>
      </c>
      <c r="E38" s="17">
        <v>156.12899999999999</v>
      </c>
      <c r="F38" s="18" t="s">
        <v>24</v>
      </c>
      <c r="H38" s="19">
        <f t="shared" si="1"/>
        <v>0</v>
      </c>
    </row>
    <row r="39" spans="1:8">
      <c r="A39" s="13">
        <v>17</v>
      </c>
      <c r="B39" s="14" t="s">
        <v>50</v>
      </c>
      <c r="C39" s="15" t="s">
        <v>67</v>
      </c>
      <c r="D39" s="16" t="s">
        <v>68</v>
      </c>
      <c r="E39" s="17">
        <v>141.935</v>
      </c>
      <c r="F39" s="18" t="s">
        <v>24</v>
      </c>
      <c r="H39" s="19">
        <f t="shared" si="1"/>
        <v>0</v>
      </c>
    </row>
    <row r="40" spans="1:8">
      <c r="A40" s="13">
        <v>18</v>
      </c>
      <c r="B40" s="14" t="s">
        <v>50</v>
      </c>
      <c r="C40" s="15" t="s">
        <v>69</v>
      </c>
      <c r="D40" s="16" t="s">
        <v>70</v>
      </c>
      <c r="E40" s="17">
        <v>141.935</v>
      </c>
      <c r="F40" s="18" t="s">
        <v>24</v>
      </c>
      <c r="H40" s="19">
        <f t="shared" si="1"/>
        <v>0</v>
      </c>
    </row>
    <row r="41" spans="1:8">
      <c r="A41" s="13">
        <v>19</v>
      </c>
      <c r="B41" s="14" t="s">
        <v>50</v>
      </c>
      <c r="C41" s="15" t="s">
        <v>71</v>
      </c>
      <c r="D41" s="16" t="s">
        <v>72</v>
      </c>
      <c r="E41" s="17">
        <v>0.64900000000000002</v>
      </c>
      <c r="F41" s="18" t="s">
        <v>34</v>
      </c>
      <c r="H41" s="19">
        <f t="shared" si="1"/>
        <v>0</v>
      </c>
    </row>
    <row r="42" spans="1:8">
      <c r="D42" s="1" t="s">
        <v>73</v>
      </c>
      <c r="E42" s="2">
        <f>H42</f>
        <v>0</v>
      </c>
      <c r="H42" s="2">
        <f>SUM(H30:H41)</f>
        <v>0</v>
      </c>
    </row>
    <row r="44" spans="1:8">
      <c r="D44" s="1" t="s">
        <v>74</v>
      </c>
      <c r="E44" s="2">
        <f>H44</f>
        <v>0</v>
      </c>
      <c r="H44" s="2">
        <f>+H42</f>
        <v>0</v>
      </c>
    </row>
    <row r="46" spans="1:8">
      <c r="D46" s="4" t="s">
        <v>76</v>
      </c>
      <c r="E46" s="2">
        <f>H46</f>
        <v>0</v>
      </c>
      <c r="H46" s="2">
        <f>+H28+H44</f>
        <v>0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8147-0A31-4BFC-8AB0-23D43D707F8B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Prehlad</vt:lpstr>
      <vt:lpstr>Hárok1</vt:lpstr>
      <vt:lpstr>Prehlad!Názvy_tlače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riaditelka</cp:lastModifiedBy>
  <cp:lastPrinted>2020-09-30T06:09:12Z</cp:lastPrinted>
  <dcterms:created xsi:type="dcterms:W3CDTF">1999-04-06T07:39:00Z</dcterms:created>
  <dcterms:modified xsi:type="dcterms:W3CDTF">2020-09-30T08:48:32Z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